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22409AFB-25D9-4150-8A16-335EDAE95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bisht" sheetId="2" r:id="rId1"/>
    <sheet name="Shqip" sheetId="1" r:id="rId2"/>
    <sheet name="Sipas burimit 2023" sheetId="3" r:id="rId3"/>
    <sheet name="Sipas burimit 2024" sheetId="4" r:id="rId4"/>
    <sheet name="Sipas burimit 202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C11" i="3"/>
  <c r="C12" i="3"/>
  <c r="C13" i="3"/>
  <c r="C14" i="3"/>
  <c r="C5" i="3"/>
  <c r="C6" i="3" s="1"/>
  <c r="E6" i="3"/>
  <c r="D6" i="3"/>
  <c r="E6" i="1"/>
  <c r="D6" i="1"/>
  <c r="C6" i="1"/>
  <c r="E6" i="2"/>
  <c r="D6" i="2"/>
  <c r="C6" i="2"/>
  <c r="C30" i="5"/>
  <c r="C30" i="4"/>
  <c r="C21" i="3"/>
  <c r="D31" i="1"/>
  <c r="E31" i="1"/>
  <c r="C31" i="1"/>
  <c r="D32" i="2"/>
  <c r="E32" i="2"/>
  <c r="C32" i="2"/>
  <c r="E32" i="5" l="1"/>
  <c r="D32" i="5"/>
  <c r="C31" i="5" l="1"/>
  <c r="D32" i="4"/>
  <c r="D25" i="5" l="1"/>
  <c r="C36" i="5" l="1"/>
  <c r="C29" i="5"/>
  <c r="C32" i="5" s="1"/>
  <c r="C24" i="5"/>
  <c r="C19" i="5"/>
  <c r="C36" i="4"/>
  <c r="C32" i="4"/>
  <c r="C25" i="4"/>
  <c r="C20" i="4"/>
  <c r="C26" i="3"/>
  <c r="C8" i="5"/>
  <c r="C7" i="5"/>
  <c r="C8" i="4"/>
  <c r="C7" i="4"/>
  <c r="C9" i="3"/>
  <c r="D21" i="4" l="1"/>
  <c r="C43" i="3" l="1"/>
  <c r="D43" i="3"/>
  <c r="D37" i="3"/>
  <c r="C37" i="3" l="1"/>
  <c r="C25" i="5" l="1"/>
  <c r="C20" i="5"/>
  <c r="C26" i="4"/>
  <c r="C21" i="4"/>
  <c r="C26" i="2"/>
  <c r="D26" i="2"/>
  <c r="E26" i="2"/>
  <c r="C37" i="5"/>
  <c r="C37" i="4"/>
  <c r="E37" i="5"/>
  <c r="D37" i="5"/>
  <c r="E25" i="5"/>
  <c r="E20" i="5"/>
  <c r="D20" i="5"/>
  <c r="E15" i="5"/>
  <c r="E39" i="5" s="1"/>
  <c r="D15" i="5"/>
  <c r="E37" i="4"/>
  <c r="D37" i="4"/>
  <c r="E32" i="4"/>
  <c r="E26" i="4"/>
  <c r="D26" i="4"/>
  <c r="E21" i="4"/>
  <c r="E15" i="4"/>
  <c r="D15" i="4"/>
  <c r="E37" i="3"/>
  <c r="E21" i="2"/>
  <c r="D21" i="2"/>
  <c r="C21" i="2"/>
  <c r="E43" i="3"/>
  <c r="E39" i="4" l="1"/>
  <c r="D39" i="5"/>
  <c r="D39" i="4"/>
  <c r="C15" i="3"/>
  <c r="C15" i="4"/>
  <c r="C39" i="4" s="1"/>
  <c r="C15" i="5"/>
  <c r="C39" i="5" s="1"/>
  <c r="D27" i="3"/>
  <c r="E27" i="3"/>
  <c r="C27" i="3"/>
  <c r="E22" i="3"/>
  <c r="D22" i="3"/>
  <c r="C22" i="3"/>
  <c r="E15" i="3"/>
  <c r="E45" i="3" s="1"/>
  <c r="D15" i="3"/>
  <c r="D45" i="3" s="1"/>
  <c r="D20" i="1"/>
  <c r="E20" i="1"/>
  <c r="C20" i="1"/>
  <c r="D15" i="2"/>
  <c r="D35" i="2" s="1"/>
  <c r="E15" i="2"/>
  <c r="E35" i="2" s="1"/>
  <c r="E25" i="1"/>
  <c r="D25" i="1"/>
  <c r="C25" i="1"/>
  <c r="C45" i="3" l="1"/>
  <c r="C15" i="2"/>
  <c r="C35" i="2" s="1"/>
  <c r="D15" i="1"/>
  <c r="D34" i="1" s="1"/>
  <c r="E15" i="1"/>
  <c r="E34" i="1" s="1"/>
  <c r="C15" i="1"/>
  <c r="C34" i="1" s="1"/>
</calcChain>
</file>

<file path=xl/sharedStrings.xml><?xml version="1.0" encoding="utf-8"?>
<sst xmlns="http://schemas.openxmlformats.org/spreadsheetml/2006/main" count="196" uniqueCount="55">
  <si>
    <t>Nr.</t>
  </si>
  <si>
    <t>Gjithsej:</t>
  </si>
  <si>
    <t>Emërtimi I projektit</t>
  </si>
  <si>
    <t>Drejtoria e Urbanizmit - 66660</t>
  </si>
  <si>
    <t>Shëndetësia Primare - 74850</t>
  </si>
  <si>
    <t>GJITHSEJ KOMUNA:</t>
  </si>
  <si>
    <t>Kryetari</t>
  </si>
  <si>
    <t>Burimi I fin.10</t>
  </si>
  <si>
    <t>Burimi I fin.21</t>
  </si>
  <si>
    <t>Укупно:</t>
  </si>
  <si>
    <t>Назив Пројекта</t>
  </si>
  <si>
    <t>Одељење Урбанизма - 66660</t>
  </si>
  <si>
    <t>Бр.</t>
  </si>
  <si>
    <t>Председник општине</t>
  </si>
  <si>
    <t>Shëndetësia Sekondare-  77191</t>
  </si>
  <si>
    <t>Shëndetësia Sekondare -  77191</t>
  </si>
  <si>
    <t>Br.</t>
  </si>
  <si>
    <t>Arsimi I Mesëm - 95100</t>
  </si>
  <si>
    <t>Примарно здравство - 74850</t>
  </si>
  <si>
    <t>Секундарно здравство - 77191</t>
  </si>
  <si>
    <t>Основно образовање - 93900</t>
  </si>
  <si>
    <t>Arsimi I  Fillor - 93900</t>
  </si>
  <si>
    <t>BUXHETI KAPITAL  -  LISTA E PROJEKTEVE KAPITALE 2023</t>
  </si>
  <si>
    <t>Реконструкција објекта основне школе Стаја Марковић</t>
  </si>
  <si>
    <t>Реконструкција објекта основне школе Разим Цокли</t>
  </si>
  <si>
    <t>Rekonstruktimi objektit të shkollës filore  Staja  Markovic</t>
  </si>
  <si>
    <t>Rekonstruktimi objektit të shkollës filore  Razim Cokli</t>
  </si>
  <si>
    <t>BUXHETI KAPITAL  -  LISTA E PROJEKTEVE KAPITALE 2024</t>
  </si>
  <si>
    <t>Далибор Јевтић</t>
  </si>
  <si>
    <t>Капитални Буџет  -  Листа Капиталних Пројеката 2023-2025</t>
  </si>
  <si>
    <t>Dalibor Jevtić</t>
  </si>
  <si>
    <t>BUXHETI KAPITAL  -  LISTA E PROJEKTEVE KAPITALE 2023-2025</t>
  </si>
  <si>
    <t>BUXHETI KAPITAL  -  LISTA E PROJEKTEVE KAPITALE 2025</t>
  </si>
  <si>
    <t>Администрација - 16331</t>
  </si>
  <si>
    <t>Administrata - 16331</t>
  </si>
  <si>
    <t>Participimi i prbashket në projekte</t>
  </si>
  <si>
    <t>Blerja e tre veturave për administraten</t>
  </si>
  <si>
    <t>Sanimi dhe rregullimi I infrastrukturës e ekzistuese në komunën e Shtërpcës</t>
  </si>
  <si>
    <t>Rregulimi i rrugës pranë objektit të Gjykatës Themelore në Shtërpce</t>
  </si>
  <si>
    <t>Rregullimi i oborrit para ndërtesës së stacionit policor në Shtërpce</t>
  </si>
  <si>
    <t>Rregullimi i rrugës nga shkolla në vendbanimin Emerlahaj në fshatin Brod</t>
  </si>
  <si>
    <t>Riasfaltimi i rrugës kryesore nga fshati Jazhincë deri në fshatin Sevcë</t>
  </si>
  <si>
    <t>Ndertimi i kulmit dhe renovimi ambullantave në Drekoc dhe Brod</t>
  </si>
  <si>
    <t>Ndertimi i kulmit dhe renovimi qendres spitalore në Biti e Poshtme</t>
  </si>
  <si>
    <t>Nabavka tri vozila za administraciju</t>
  </si>
  <si>
    <t>Saniranje postojece i uredjenje infrastrukture u opstini Strpce</t>
  </si>
  <si>
    <t>Participacija u sufinansijskim projektima</t>
  </si>
  <si>
    <t>Uredjenje puta pored zgrade Osnovnog Suda u Strpcu</t>
  </si>
  <si>
    <t>Uredjenje dvorista ispred zgrade Policijske stanice u Strpcu</t>
  </si>
  <si>
    <t>Uredjenje puta od skole do mahale Emerlahaj u selu Brod</t>
  </si>
  <si>
    <t>Izgradnja krova i renoviranje ambulanti u Drajkovcu i Brodu</t>
  </si>
  <si>
    <t>Izgradnja krova i renoviranje postojeceg objekta bolnickog centra u Donjoj Bitinji</t>
  </si>
  <si>
    <t>Rekonstrukcija objekta osnovne skole Staja Markovic</t>
  </si>
  <si>
    <t>Rekonstrukcija objekta osnovne skole Razim Cokli</t>
  </si>
  <si>
    <t>Reasfaltiranje glavnog puta od sela Jazince do sela Sevce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</si>
</sst>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[$€-2]\ * #,##0.00_);_([$€-2]\ * \(#,##0.00\);_([$€-2]\ * &quot;-&quot;??_);_(@_)"/>
    <numFmt numFmtId="166" formatCode="_([$€-2]\ * #,##0_);_([$€-2]\ * \(#,##0\);_([$€-2]\ * &quot;-&quot;??_);_(@_)"/>
    <numFmt numFmtId="167" formatCode="_([$€-2]\ * #,##0_);_([$€-2]\ * \(#,##0\);_([$€-2]\ 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/>
    </xf>
    <xf numFmtId="165" fontId="0" fillId="0" borderId="0" xfId="0" applyNumberFormat="1"/>
    <xf numFmtId="166" fontId="1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6" fontId="2" fillId="3" borderId="2" xfId="1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6" fontId="1" fillId="0" borderId="12" xfId="1" applyNumberFormat="1" applyFont="1" applyBorder="1" applyAlignment="1">
      <alignment horizontal="left"/>
    </xf>
    <xf numFmtId="166" fontId="2" fillId="2" borderId="14" xfId="1" applyNumberFormat="1" applyFont="1" applyFill="1" applyBorder="1" applyAlignment="1">
      <alignment horizontal="right"/>
    </xf>
    <xf numFmtId="166" fontId="2" fillId="2" borderId="15" xfId="1" applyNumberFormat="1" applyFont="1" applyFill="1" applyBorder="1" applyAlignment="1">
      <alignment horizontal="right"/>
    </xf>
    <xf numFmtId="166" fontId="2" fillId="2" borderId="15" xfId="1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167" fontId="2" fillId="2" borderId="14" xfId="1" applyNumberFormat="1" applyFont="1" applyFill="1" applyBorder="1" applyAlignment="1">
      <alignment horizontal="right"/>
    </xf>
    <xf numFmtId="167" fontId="2" fillId="2" borderId="15" xfId="1" applyNumberFormat="1" applyFont="1" applyFill="1" applyBorder="1" applyAlignment="1">
      <alignment horizontal="right"/>
    </xf>
    <xf numFmtId="166" fontId="0" fillId="0" borderId="0" xfId="0" applyNumberFormat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0" fillId="0" borderId="0" xfId="0" applyNumberForma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7" fontId="0" fillId="0" borderId="0" xfId="0" applyNumberFormat="1"/>
    <xf numFmtId="166" fontId="1" fillId="0" borderId="1" xfId="1" applyNumberFormat="1" applyFont="1" applyBorder="1" applyAlignment="1">
      <alignment horizontal="right"/>
    </xf>
    <xf numFmtId="0" fontId="0" fillId="0" borderId="21" xfId="0" applyBorder="1"/>
    <xf numFmtId="0" fontId="0" fillId="0" borderId="22" xfId="0" applyBorder="1"/>
    <xf numFmtId="165" fontId="0" fillId="0" borderId="22" xfId="0" applyNumberFormat="1" applyBorder="1"/>
    <xf numFmtId="0" fontId="0" fillId="0" borderId="23" xfId="0" applyBorder="1"/>
    <xf numFmtId="3" fontId="0" fillId="0" borderId="3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3" fontId="1" fillId="0" borderId="1" xfId="1" applyNumberFormat="1" applyFont="1" applyFill="1" applyBorder="1" applyAlignment="1">
      <alignment horizontal="right"/>
    </xf>
    <xf numFmtId="166" fontId="1" fillId="0" borderId="0" xfId="1" applyNumberFormat="1" applyFont="1" applyBorder="1" applyAlignment="1">
      <alignment horizontal="left"/>
    </xf>
    <xf numFmtId="0" fontId="0" fillId="0" borderId="24" xfId="0" applyBorder="1" applyAlignment="1">
      <alignment horizontal="center"/>
    </xf>
    <xf numFmtId="166" fontId="1" fillId="0" borderId="25" xfId="1" applyNumberFormat="1" applyFont="1" applyBorder="1" applyAlignment="1">
      <alignment horizontal="left"/>
    </xf>
    <xf numFmtId="166" fontId="1" fillId="0" borderId="26" xfId="1" applyNumberFormat="1" applyFont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166" fontId="1" fillId="0" borderId="3" xfId="1" applyNumberFormat="1" applyFont="1" applyBorder="1" applyAlignment="1">
      <alignment horizontal="left"/>
    </xf>
    <xf numFmtId="166" fontId="1" fillId="0" borderId="10" xfId="1" applyNumberFormat="1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left"/>
    </xf>
    <xf numFmtId="166" fontId="0" fillId="0" borderId="12" xfId="1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B25" sqref="B25"/>
    </sheetView>
  </sheetViews>
  <sheetFormatPr defaultRowHeight="15" x14ac:dyDescent="0.25"/>
  <cols>
    <col min="1" max="1" width="6.140625" customWidth="1"/>
    <col min="2" max="2" width="71.5703125" customWidth="1"/>
    <col min="3" max="5" width="12.7109375" customWidth="1"/>
    <col min="7" max="7" width="10.5703125" customWidth="1"/>
    <col min="8" max="8" width="10.42578125" customWidth="1"/>
    <col min="9" max="9" width="11" customWidth="1"/>
    <col min="10" max="10" width="10.42578125" bestFit="1" customWidth="1"/>
    <col min="12" max="12" width="10.42578125" bestFit="1" customWidth="1"/>
  </cols>
  <sheetData>
    <row r="1" spans="1:12" ht="18.75" x14ac:dyDescent="0.3">
      <c r="A1" s="59" t="s">
        <v>29</v>
      </c>
      <c r="B1" s="59"/>
      <c r="C1" s="59"/>
      <c r="D1" s="59"/>
      <c r="E1" s="59"/>
    </row>
    <row r="2" spans="1:12" ht="15.75" thickBot="1" x14ac:dyDescent="0.3"/>
    <row r="3" spans="1:12" ht="19.5" thickBot="1" x14ac:dyDescent="0.35">
      <c r="A3" s="60" t="s">
        <v>33</v>
      </c>
      <c r="B3" s="61"/>
      <c r="C3" s="61"/>
      <c r="D3" s="61"/>
      <c r="E3" s="62"/>
    </row>
    <row r="4" spans="1:12" x14ac:dyDescent="0.25">
      <c r="A4" s="43" t="s">
        <v>12</v>
      </c>
      <c r="B4" s="18" t="s">
        <v>10</v>
      </c>
      <c r="C4" s="18">
        <v>2023</v>
      </c>
      <c r="D4" s="18">
        <v>2024</v>
      </c>
      <c r="E4" s="19">
        <v>2025</v>
      </c>
    </row>
    <row r="5" spans="1:12" x14ac:dyDescent="0.25">
      <c r="A5" s="9">
        <v>1</v>
      </c>
      <c r="B5" t="s">
        <v>44</v>
      </c>
      <c r="C5" s="3">
        <v>87897</v>
      </c>
      <c r="D5" s="3">
        <v>0</v>
      </c>
      <c r="E5" s="10">
        <v>0</v>
      </c>
    </row>
    <row r="6" spans="1:12" ht="15.75" thickBot="1" x14ac:dyDescent="0.3">
      <c r="A6" s="57" t="s">
        <v>9</v>
      </c>
      <c r="B6" s="58"/>
      <c r="C6" s="15">
        <f>SUM(C5:C5)</f>
        <v>87897</v>
      </c>
      <c r="D6" s="15">
        <f>SUM(D5:D5)</f>
        <v>0</v>
      </c>
      <c r="E6" s="16">
        <f>SUM(E5:E5)</f>
        <v>0</v>
      </c>
    </row>
    <row r="7" spans="1:12" ht="19.5" thickBot="1" x14ac:dyDescent="0.35">
      <c r="A7" s="54" t="s">
        <v>11</v>
      </c>
      <c r="B7" s="55"/>
      <c r="C7" s="55"/>
      <c r="D7" s="55"/>
      <c r="E7" s="56"/>
    </row>
    <row r="8" spans="1:12" x14ac:dyDescent="0.25">
      <c r="A8" s="14" t="s">
        <v>12</v>
      </c>
      <c r="B8" s="1" t="s">
        <v>10</v>
      </c>
      <c r="C8" s="5">
        <v>2023</v>
      </c>
      <c r="D8" s="5">
        <v>2024</v>
      </c>
      <c r="E8" s="8">
        <v>2025</v>
      </c>
    </row>
    <row r="9" spans="1:12" ht="16.5" customHeight="1" x14ac:dyDescent="0.25">
      <c r="A9" s="9">
        <v>1</v>
      </c>
      <c r="B9" s="69" t="s">
        <v>46</v>
      </c>
      <c r="C9" s="51">
        <v>30000</v>
      </c>
      <c r="D9" s="52">
        <v>30000</v>
      </c>
      <c r="E9" s="53">
        <v>30000</v>
      </c>
    </row>
    <row r="10" spans="1:12" x14ac:dyDescent="0.25">
      <c r="A10" s="9">
        <v>2</v>
      </c>
      <c r="B10" s="69" t="s">
        <v>45</v>
      </c>
      <c r="C10" s="51"/>
      <c r="D10" s="52">
        <v>889602</v>
      </c>
      <c r="E10" s="53">
        <v>987683</v>
      </c>
    </row>
    <row r="11" spans="1:12" x14ac:dyDescent="0.25">
      <c r="A11" s="9">
        <v>3</v>
      </c>
      <c r="B11" s="69" t="s">
        <v>47</v>
      </c>
      <c r="C11" s="51">
        <v>45800</v>
      </c>
      <c r="D11" s="52"/>
      <c r="E11" s="53"/>
    </row>
    <row r="12" spans="1:12" x14ac:dyDescent="0.25">
      <c r="A12" s="9">
        <v>4</v>
      </c>
      <c r="B12" s="69" t="s">
        <v>48</v>
      </c>
      <c r="C12" s="51">
        <v>61100</v>
      </c>
      <c r="D12" s="52"/>
      <c r="E12" s="53"/>
    </row>
    <row r="13" spans="1:12" x14ac:dyDescent="0.25">
      <c r="A13" s="9">
        <v>5</v>
      </c>
      <c r="B13" s="69" t="s">
        <v>49</v>
      </c>
      <c r="C13" s="51">
        <v>194100</v>
      </c>
      <c r="D13" s="52"/>
      <c r="E13" s="53"/>
    </row>
    <row r="14" spans="1:12" x14ac:dyDescent="0.25">
      <c r="A14" s="9">
        <v>6</v>
      </c>
      <c r="B14" s="69" t="s">
        <v>54</v>
      </c>
      <c r="C14" s="51">
        <v>249000</v>
      </c>
      <c r="D14" s="52"/>
      <c r="E14" s="53"/>
    </row>
    <row r="15" spans="1:12" ht="15.75" thickBot="1" x14ac:dyDescent="0.3">
      <c r="A15" s="57" t="s">
        <v>9</v>
      </c>
      <c r="B15" s="58"/>
      <c r="C15" s="15">
        <f>SUM(C9:C14)</f>
        <v>580000</v>
      </c>
      <c r="D15" s="15">
        <f>SUM(D9:D14)</f>
        <v>919602</v>
      </c>
      <c r="E15" s="16">
        <f>SUM(E9:E14)</f>
        <v>1017683</v>
      </c>
      <c r="J15" s="27"/>
    </row>
    <row r="16" spans="1:12" x14ac:dyDescent="0.25">
      <c r="I16" s="17"/>
      <c r="L16" s="17"/>
    </row>
    <row r="17" spans="1:12" ht="15.75" thickBot="1" x14ac:dyDescent="0.3">
      <c r="I17" s="17"/>
      <c r="L17" s="17"/>
    </row>
    <row r="18" spans="1:12" ht="19.5" thickBot="1" x14ac:dyDescent="0.35">
      <c r="A18" s="60" t="s">
        <v>18</v>
      </c>
      <c r="B18" s="61"/>
      <c r="C18" s="61"/>
      <c r="D18" s="61"/>
      <c r="E18" s="62"/>
    </row>
    <row r="19" spans="1:12" x14ac:dyDescent="0.25">
      <c r="A19" s="43" t="s">
        <v>12</v>
      </c>
      <c r="B19" s="18" t="s">
        <v>10</v>
      </c>
      <c r="C19" s="18">
        <v>2023</v>
      </c>
      <c r="D19" s="18">
        <v>2024</v>
      </c>
      <c r="E19" s="19">
        <v>2025</v>
      </c>
    </row>
    <row r="20" spans="1:12" x14ac:dyDescent="0.25">
      <c r="A20" s="9">
        <v>1</v>
      </c>
      <c r="B20" t="s">
        <v>50</v>
      </c>
      <c r="C20" s="52">
        <v>72829</v>
      </c>
      <c r="D20" s="52">
        <v>132900</v>
      </c>
      <c r="E20" s="53">
        <v>148725</v>
      </c>
      <c r="I20" s="17"/>
    </row>
    <row r="21" spans="1:12" ht="15.75" thickBot="1" x14ac:dyDescent="0.3">
      <c r="A21" s="57" t="s">
        <v>9</v>
      </c>
      <c r="B21" s="58"/>
      <c r="C21" s="15">
        <f>SUM(C20:C20)</f>
        <v>72829</v>
      </c>
      <c r="D21" s="15">
        <f>SUM(D20:D20)</f>
        <v>132900</v>
      </c>
      <c r="E21" s="16">
        <f>SUM(E20:E20)</f>
        <v>148725</v>
      </c>
      <c r="J21" s="17"/>
    </row>
    <row r="22" spans="1:12" ht="15.75" thickBot="1" x14ac:dyDescent="0.3"/>
    <row r="23" spans="1:12" ht="19.5" thickBot="1" x14ac:dyDescent="0.35">
      <c r="A23" s="54" t="s">
        <v>19</v>
      </c>
      <c r="B23" s="55"/>
      <c r="C23" s="55"/>
      <c r="D23" s="55"/>
      <c r="E23" s="56"/>
    </row>
    <row r="24" spans="1:12" x14ac:dyDescent="0.25">
      <c r="A24" s="14" t="s">
        <v>12</v>
      </c>
      <c r="B24" s="1" t="s">
        <v>10</v>
      </c>
      <c r="C24" s="5">
        <v>2023</v>
      </c>
      <c r="D24" s="5">
        <v>2024</v>
      </c>
      <c r="E24" s="8">
        <v>2025</v>
      </c>
    </row>
    <row r="25" spans="1:12" ht="19.5" customHeight="1" x14ac:dyDescent="0.25">
      <c r="A25" s="9">
        <v>1</v>
      </c>
      <c r="B25" t="s">
        <v>51</v>
      </c>
      <c r="C25" s="52">
        <v>317326</v>
      </c>
      <c r="D25" s="52">
        <v>139796</v>
      </c>
      <c r="E25" s="53">
        <v>127796</v>
      </c>
    </row>
    <row r="26" spans="1:12" ht="15.75" thickBot="1" x14ac:dyDescent="0.3">
      <c r="A26" s="57" t="s">
        <v>9</v>
      </c>
      <c r="B26" s="58"/>
      <c r="C26" s="15">
        <f>SUM(C25)</f>
        <v>317326</v>
      </c>
      <c r="D26" s="15">
        <f t="shared" ref="D26:E26" si="0">SUM(D25)</f>
        <v>139796</v>
      </c>
      <c r="E26" s="16">
        <f t="shared" si="0"/>
        <v>127796</v>
      </c>
    </row>
    <row r="27" spans="1:12" ht="15.75" thickBot="1" x14ac:dyDescent="0.3"/>
    <row r="28" spans="1:12" ht="19.5" thickBot="1" x14ac:dyDescent="0.35">
      <c r="A28" s="54" t="s">
        <v>20</v>
      </c>
      <c r="B28" s="55"/>
      <c r="C28" s="55"/>
      <c r="D28" s="55"/>
      <c r="E28" s="56"/>
    </row>
    <row r="29" spans="1:12" x14ac:dyDescent="0.25">
      <c r="A29" s="14" t="s">
        <v>16</v>
      </c>
      <c r="B29" s="1" t="s">
        <v>10</v>
      </c>
      <c r="C29" s="5">
        <v>2023</v>
      </c>
      <c r="D29" s="5">
        <v>2024</v>
      </c>
      <c r="E29" s="8">
        <v>2025</v>
      </c>
    </row>
    <row r="30" spans="1:12" x14ac:dyDescent="0.25">
      <c r="A30" s="9">
        <v>1</v>
      </c>
      <c r="B30" s="69" t="s">
        <v>52</v>
      </c>
      <c r="C30" s="33"/>
      <c r="D30" s="33">
        <v>76034</v>
      </c>
      <c r="E30" s="34"/>
    </row>
    <row r="31" spans="1:12" x14ac:dyDescent="0.25">
      <c r="A31" s="9">
        <v>2</v>
      </c>
      <c r="B31" t="s">
        <v>53</v>
      </c>
      <c r="C31" s="33"/>
      <c r="D31" s="33"/>
      <c r="E31" s="34">
        <v>82864</v>
      </c>
      <c r="F31" s="68"/>
    </row>
    <row r="32" spans="1:12" ht="15.75" thickBot="1" x14ac:dyDescent="0.3">
      <c r="A32" s="41" t="s">
        <v>9</v>
      </c>
      <c r="B32" s="42"/>
      <c r="C32" s="15">
        <f>C30+C31</f>
        <v>0</v>
      </c>
      <c r="D32" s="15">
        <f t="shared" ref="D32:E32" si="1">D30+D31</f>
        <v>76034</v>
      </c>
      <c r="E32" s="15">
        <f t="shared" si="1"/>
        <v>82864</v>
      </c>
    </row>
    <row r="34" spans="1:5" ht="15.75" thickBot="1" x14ac:dyDescent="0.3"/>
    <row r="35" spans="1:5" ht="15.75" thickBot="1" x14ac:dyDescent="0.3">
      <c r="A35" s="21" t="s">
        <v>9</v>
      </c>
      <c r="B35" s="22"/>
      <c r="C35" s="6">
        <f>C6+C15+C21+C26+C32</f>
        <v>1058052</v>
      </c>
      <c r="D35" s="6">
        <f>D15+D21+D26+D32</f>
        <v>1268332</v>
      </c>
      <c r="E35" s="6">
        <f>E15+E21+E26+E32</f>
        <v>1377068</v>
      </c>
    </row>
    <row r="37" spans="1:5" x14ac:dyDescent="0.25">
      <c r="C37" t="s">
        <v>13</v>
      </c>
    </row>
    <row r="38" spans="1:5" x14ac:dyDescent="0.25">
      <c r="C38" t="s">
        <v>28</v>
      </c>
    </row>
    <row r="40" spans="1:5" x14ac:dyDescent="0.25">
      <c r="B40" s="44"/>
    </row>
  </sheetData>
  <mergeCells count="10">
    <mergeCell ref="A23:E23"/>
    <mergeCell ref="A26:B26"/>
    <mergeCell ref="A28:E28"/>
    <mergeCell ref="A1:E1"/>
    <mergeCell ref="A7:E7"/>
    <mergeCell ref="A15:B15"/>
    <mergeCell ref="A18:E18"/>
    <mergeCell ref="A21:B21"/>
    <mergeCell ref="A3:E3"/>
    <mergeCell ref="A6:B6"/>
  </mergeCells>
  <pageMargins left="0.81" right="0.49" top="0.53" bottom="0.35" header="0.3" footer="0.3"/>
  <pageSetup scale="79" orientation="portrait" r:id="rId1"/>
  <ignoredErrors>
    <ignoredError sqref="C15:E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workbookViewId="0">
      <selection activeCell="A14" sqref="A14"/>
    </sheetView>
  </sheetViews>
  <sheetFormatPr defaultRowHeight="15" x14ac:dyDescent="0.25"/>
  <cols>
    <col min="1" max="1" width="5.85546875" customWidth="1"/>
    <col min="2" max="2" width="69.42578125" customWidth="1"/>
    <col min="3" max="5" width="12.7109375" customWidth="1"/>
    <col min="6" max="6" width="12" bestFit="1" customWidth="1"/>
    <col min="7" max="9" width="10.42578125" bestFit="1" customWidth="1"/>
  </cols>
  <sheetData>
    <row r="1" spans="1:7" ht="18.75" x14ac:dyDescent="0.3">
      <c r="A1" s="59" t="s">
        <v>31</v>
      </c>
      <c r="B1" s="59"/>
      <c r="C1" s="59"/>
      <c r="D1" s="59"/>
      <c r="E1" s="59"/>
    </row>
    <row r="2" spans="1:7" ht="15.75" thickBot="1" x14ac:dyDescent="0.3"/>
    <row r="3" spans="1:7" ht="19.5" thickBot="1" x14ac:dyDescent="0.35">
      <c r="A3" s="60" t="s">
        <v>34</v>
      </c>
      <c r="B3" s="61"/>
      <c r="C3" s="61"/>
      <c r="D3" s="61"/>
      <c r="E3" s="62"/>
    </row>
    <row r="4" spans="1:7" ht="15.75" thickBot="1" x14ac:dyDescent="0.3">
      <c r="A4" s="48" t="s">
        <v>12</v>
      </c>
      <c r="B4" s="49" t="s">
        <v>2</v>
      </c>
      <c r="C4" s="49">
        <v>2023</v>
      </c>
      <c r="D4" s="49">
        <v>2024</v>
      </c>
      <c r="E4" s="50">
        <v>2025</v>
      </c>
    </row>
    <row r="5" spans="1:7" x14ac:dyDescent="0.25">
      <c r="A5" s="45">
        <v>1</v>
      </c>
      <c r="B5" t="s">
        <v>36</v>
      </c>
      <c r="C5" s="46">
        <v>87897</v>
      </c>
      <c r="D5" s="46">
        <v>0</v>
      </c>
      <c r="E5" s="47">
        <v>0</v>
      </c>
    </row>
    <row r="6" spans="1:7" ht="15.75" thickBot="1" x14ac:dyDescent="0.3">
      <c r="A6" s="57" t="s">
        <v>1</v>
      </c>
      <c r="B6" s="67"/>
      <c r="C6" s="15">
        <f>SUM(C5:C5)</f>
        <v>87897</v>
      </c>
      <c r="D6" s="15">
        <f>SUM(D5:D5)</f>
        <v>0</v>
      </c>
      <c r="E6" s="16">
        <f>SUM(E5:E5)</f>
        <v>0</v>
      </c>
    </row>
    <row r="7" spans="1:7" ht="19.5" thickBot="1" x14ac:dyDescent="0.35">
      <c r="A7" s="54" t="s">
        <v>3</v>
      </c>
      <c r="B7" s="55"/>
      <c r="C7" s="55"/>
      <c r="D7" s="55"/>
      <c r="E7" s="56"/>
    </row>
    <row r="8" spans="1:7" x14ac:dyDescent="0.25">
      <c r="A8" s="7" t="s">
        <v>0</v>
      </c>
      <c r="B8" s="5" t="s">
        <v>2</v>
      </c>
      <c r="C8" s="18">
        <v>2023</v>
      </c>
      <c r="D8" s="18">
        <v>2024</v>
      </c>
      <c r="E8" s="19">
        <v>2025</v>
      </c>
    </row>
    <row r="9" spans="1:7" ht="18.75" customHeight="1" x14ac:dyDescent="0.25">
      <c r="A9" s="9">
        <v>1</v>
      </c>
      <c r="B9" s="70" t="s">
        <v>35</v>
      </c>
      <c r="C9" s="51">
        <v>30000</v>
      </c>
      <c r="D9" s="52">
        <v>30000</v>
      </c>
      <c r="E9" s="53">
        <v>30000</v>
      </c>
    </row>
    <row r="10" spans="1:7" ht="18.75" customHeight="1" x14ac:dyDescent="0.25">
      <c r="A10" s="9">
        <v>2</v>
      </c>
      <c r="B10" s="69" t="s">
        <v>37</v>
      </c>
      <c r="C10" s="51"/>
      <c r="D10" s="52">
        <v>889602</v>
      </c>
      <c r="E10" s="53">
        <v>987683</v>
      </c>
    </row>
    <row r="11" spans="1:7" x14ac:dyDescent="0.25">
      <c r="A11" s="9">
        <v>3</v>
      </c>
      <c r="B11" s="69" t="s">
        <v>38</v>
      </c>
      <c r="C11" s="51">
        <v>45800</v>
      </c>
      <c r="D11" s="52"/>
      <c r="E11" s="53"/>
    </row>
    <row r="12" spans="1:7" x14ac:dyDescent="0.25">
      <c r="A12" s="9">
        <v>4</v>
      </c>
      <c r="B12" s="69" t="s">
        <v>39</v>
      </c>
      <c r="C12" s="51">
        <v>61100</v>
      </c>
      <c r="D12" s="52"/>
      <c r="E12" s="53"/>
    </row>
    <row r="13" spans="1:7" x14ac:dyDescent="0.25">
      <c r="A13" s="9">
        <v>5</v>
      </c>
      <c r="B13" s="69" t="s">
        <v>40</v>
      </c>
      <c r="C13" s="51">
        <v>194100</v>
      </c>
      <c r="D13" s="52"/>
      <c r="E13" s="53"/>
    </row>
    <row r="14" spans="1:7" x14ac:dyDescent="0.25">
      <c r="A14" s="9">
        <v>6</v>
      </c>
      <c r="B14" s="69" t="s">
        <v>41</v>
      </c>
      <c r="C14" s="51">
        <v>249000</v>
      </c>
      <c r="D14" s="52"/>
      <c r="E14" s="53"/>
    </row>
    <row r="15" spans="1:7" ht="15.75" thickBot="1" x14ac:dyDescent="0.3">
      <c r="A15" s="57" t="s">
        <v>1</v>
      </c>
      <c r="B15" s="67"/>
      <c r="C15" s="11">
        <f>SUM(C9:C14)</f>
        <v>580000</v>
      </c>
      <c r="D15" s="11">
        <f>SUM(D9:D14)</f>
        <v>919602</v>
      </c>
      <c r="E15" s="12">
        <f>SUM(E9:E14)</f>
        <v>1017683</v>
      </c>
      <c r="F15" s="2"/>
    </row>
    <row r="16" spans="1:7" ht="15.75" thickBot="1" x14ac:dyDescent="0.3">
      <c r="A16" s="29"/>
      <c r="B16" s="30"/>
      <c r="C16" s="30"/>
      <c r="D16" s="31"/>
      <c r="E16" s="32"/>
      <c r="F16" s="2"/>
      <c r="G16" s="17"/>
    </row>
    <row r="17" spans="1:7" ht="19.5" thickBot="1" x14ac:dyDescent="0.35">
      <c r="A17" s="54" t="s">
        <v>4</v>
      </c>
      <c r="B17" s="55"/>
      <c r="C17" s="55"/>
      <c r="D17" s="55"/>
      <c r="E17" s="56"/>
      <c r="F17" s="2"/>
    </row>
    <row r="18" spans="1:7" x14ac:dyDescent="0.25">
      <c r="A18" s="7" t="s">
        <v>0</v>
      </c>
      <c r="B18" s="5" t="s">
        <v>2</v>
      </c>
      <c r="C18" s="18">
        <v>2023</v>
      </c>
      <c r="D18" s="18">
        <v>2024</v>
      </c>
      <c r="E18" s="19">
        <v>2025</v>
      </c>
      <c r="F18" s="2"/>
    </row>
    <row r="19" spans="1:7" x14ac:dyDescent="0.25">
      <c r="A19" s="9">
        <v>1</v>
      </c>
      <c r="B19" t="s">
        <v>42</v>
      </c>
      <c r="C19" s="3">
        <v>72829</v>
      </c>
      <c r="D19" s="3">
        <v>132900</v>
      </c>
      <c r="E19" s="10">
        <v>148725</v>
      </c>
      <c r="F19" s="2"/>
    </row>
    <row r="20" spans="1:7" ht="15.75" thickBot="1" x14ac:dyDescent="0.3">
      <c r="A20" s="25" t="s">
        <v>1</v>
      </c>
      <c r="B20" s="26"/>
      <c r="C20" s="11">
        <f>SUM(C19:C19)</f>
        <v>72829</v>
      </c>
      <c r="D20" s="11">
        <f>SUM(D19:D19)</f>
        <v>132900</v>
      </c>
      <c r="E20" s="11">
        <f>SUM(E19:E19)</f>
        <v>148725</v>
      </c>
      <c r="F20" s="2"/>
    </row>
    <row r="21" spans="1:7" ht="15.75" thickBot="1" x14ac:dyDescent="0.3">
      <c r="F21" s="2"/>
    </row>
    <row r="22" spans="1:7" ht="19.5" thickBot="1" x14ac:dyDescent="0.35">
      <c r="A22" s="54" t="s">
        <v>14</v>
      </c>
      <c r="B22" s="55"/>
      <c r="C22" s="55"/>
      <c r="D22" s="55"/>
      <c r="E22" s="56"/>
      <c r="F22" s="2"/>
    </row>
    <row r="23" spans="1:7" x14ac:dyDescent="0.25">
      <c r="A23" s="7" t="s">
        <v>0</v>
      </c>
      <c r="B23" s="5" t="s">
        <v>2</v>
      </c>
      <c r="C23" s="18">
        <v>2023</v>
      </c>
      <c r="D23" s="18">
        <v>2024</v>
      </c>
      <c r="E23" s="19">
        <v>2025</v>
      </c>
      <c r="F23" s="2"/>
    </row>
    <row r="24" spans="1:7" x14ac:dyDescent="0.25">
      <c r="A24" s="9">
        <v>1</v>
      </c>
      <c r="B24" t="s">
        <v>43</v>
      </c>
      <c r="C24" s="3">
        <v>317326</v>
      </c>
      <c r="D24" s="3">
        <v>139796</v>
      </c>
      <c r="E24" s="10">
        <v>127796</v>
      </c>
      <c r="F24" s="2"/>
      <c r="G24" s="17"/>
    </row>
    <row r="25" spans="1:7" ht="15.75" thickBot="1" x14ac:dyDescent="0.3">
      <c r="A25" s="65" t="s">
        <v>1</v>
      </c>
      <c r="B25" s="66"/>
      <c r="C25" s="11">
        <f>SUM(C24)</f>
        <v>317326</v>
      </c>
      <c r="D25" s="11">
        <f t="shared" ref="D25" si="0">SUM(D24)</f>
        <v>139796</v>
      </c>
      <c r="E25" s="13">
        <f t="shared" ref="E25" si="1">SUM(E24)</f>
        <v>127796</v>
      </c>
    </row>
    <row r="26" spans="1:7" ht="15.75" thickBot="1" x14ac:dyDescent="0.3"/>
    <row r="27" spans="1:7" ht="19.5" thickBot="1" x14ac:dyDescent="0.35">
      <c r="A27" s="54" t="s">
        <v>21</v>
      </c>
      <c r="B27" s="55"/>
      <c r="C27" s="55"/>
      <c r="D27" s="55"/>
      <c r="E27" s="56"/>
    </row>
    <row r="28" spans="1:7" x14ac:dyDescent="0.25">
      <c r="A28" s="7" t="s">
        <v>0</v>
      </c>
      <c r="B28" s="5" t="s">
        <v>2</v>
      </c>
      <c r="C28" s="18">
        <v>2023</v>
      </c>
      <c r="D28" s="18">
        <v>2024</v>
      </c>
      <c r="E28" s="19">
        <v>2025</v>
      </c>
    </row>
    <row r="29" spans="1:7" x14ac:dyDescent="0.25">
      <c r="A29" s="9">
        <v>1</v>
      </c>
      <c r="B29" s="4" t="s">
        <v>25</v>
      </c>
      <c r="C29" s="33"/>
      <c r="D29" s="33">
        <v>76034</v>
      </c>
      <c r="E29" s="34"/>
    </row>
    <row r="30" spans="1:7" x14ac:dyDescent="0.25">
      <c r="A30" s="9">
        <v>2</v>
      </c>
      <c r="B30" s="4" t="s">
        <v>26</v>
      </c>
      <c r="C30" s="33"/>
      <c r="D30" s="33"/>
      <c r="E30" s="34">
        <v>82864</v>
      </c>
    </row>
    <row r="31" spans="1:7" ht="15.75" thickBot="1" x14ac:dyDescent="0.3">
      <c r="A31" s="65" t="s">
        <v>1</v>
      </c>
      <c r="B31" s="66"/>
      <c r="C31" s="15">
        <f>C29+C30</f>
        <v>0</v>
      </c>
      <c r="D31" s="15">
        <f t="shared" ref="D31:E31" si="2">D29+D30</f>
        <v>76034</v>
      </c>
      <c r="E31" s="15">
        <f t="shared" si="2"/>
        <v>82864</v>
      </c>
    </row>
    <row r="33" spans="1:5" ht="15.75" thickBot="1" x14ac:dyDescent="0.3"/>
    <row r="34" spans="1:5" ht="15.75" thickBot="1" x14ac:dyDescent="0.3">
      <c r="A34" s="63" t="s">
        <v>5</v>
      </c>
      <c r="B34" s="64"/>
      <c r="C34" s="6">
        <f>C6+C15+C20+C25+C31</f>
        <v>1058052</v>
      </c>
      <c r="D34" s="6">
        <f>D15+D20+D25+D31</f>
        <v>1268332</v>
      </c>
      <c r="E34" s="6">
        <f>E15+E20+E25+E31</f>
        <v>1377068</v>
      </c>
    </row>
    <row r="36" spans="1:5" x14ac:dyDescent="0.25">
      <c r="C36" t="s">
        <v>6</v>
      </c>
    </row>
    <row r="37" spans="1:5" x14ac:dyDescent="0.25">
      <c r="C37" t="s">
        <v>30</v>
      </c>
    </row>
  </sheetData>
  <mergeCells count="11">
    <mergeCell ref="A34:B34"/>
    <mergeCell ref="A27:E27"/>
    <mergeCell ref="A31:B31"/>
    <mergeCell ref="A1:E1"/>
    <mergeCell ref="A22:E22"/>
    <mergeCell ref="A25:B25"/>
    <mergeCell ref="A15:B15"/>
    <mergeCell ref="A7:E7"/>
    <mergeCell ref="A17:E17"/>
    <mergeCell ref="A3:E3"/>
    <mergeCell ref="A6:B6"/>
  </mergeCells>
  <pageMargins left="0.87" right="0.28000000000000003" top="0.51" bottom="0.37" header="0.2" footer="0.19"/>
  <pageSetup scale="82" orientation="portrait" horizontalDpi="4294967294" verticalDpi="4294967294" r:id="rId1"/>
  <ignoredErrors>
    <ignoredError sqref="C15:E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1"/>
  <sheetViews>
    <sheetView workbookViewId="0">
      <selection activeCell="B26" sqref="B26"/>
    </sheetView>
  </sheetViews>
  <sheetFormatPr defaultRowHeight="15" x14ac:dyDescent="0.25"/>
  <cols>
    <col min="1" max="1" width="5.85546875" customWidth="1"/>
    <col min="2" max="2" width="63" customWidth="1"/>
    <col min="3" max="5" width="12.7109375" customWidth="1"/>
    <col min="6" max="6" width="12" bestFit="1" customWidth="1"/>
    <col min="7" max="10" width="10.42578125" bestFit="1" customWidth="1"/>
  </cols>
  <sheetData>
    <row r="1" spans="1:10" ht="18.75" x14ac:dyDescent="0.3">
      <c r="A1" s="59" t="s">
        <v>22</v>
      </c>
      <c r="B1" s="59"/>
      <c r="C1" s="59"/>
      <c r="D1" s="59"/>
      <c r="E1" s="59"/>
    </row>
    <row r="2" spans="1:10" ht="15.75" thickBot="1" x14ac:dyDescent="0.3"/>
    <row r="3" spans="1:10" ht="19.5" thickBot="1" x14ac:dyDescent="0.35">
      <c r="A3" s="60" t="s">
        <v>34</v>
      </c>
      <c r="B3" s="61"/>
      <c r="C3" s="61"/>
      <c r="D3" s="61"/>
      <c r="E3" s="62"/>
    </row>
    <row r="4" spans="1:10" ht="15.75" thickBot="1" x14ac:dyDescent="0.3">
      <c r="A4" s="48" t="s">
        <v>12</v>
      </c>
      <c r="B4" s="49" t="s">
        <v>2</v>
      </c>
      <c r="C4" s="49">
        <v>2023</v>
      </c>
      <c r="D4" s="49" t="s">
        <v>7</v>
      </c>
      <c r="E4" s="50" t="s">
        <v>8</v>
      </c>
    </row>
    <row r="5" spans="1:10" x14ac:dyDescent="0.25">
      <c r="A5" s="45">
        <v>1</v>
      </c>
      <c r="B5" t="s">
        <v>44</v>
      </c>
      <c r="C5" s="46">
        <f>D5+E5</f>
        <v>87897</v>
      </c>
      <c r="D5" s="46">
        <v>0</v>
      </c>
      <c r="E5" s="47">
        <v>87897</v>
      </c>
    </row>
    <row r="6" spans="1:10" ht="15.75" thickBot="1" x14ac:dyDescent="0.3">
      <c r="A6" s="57" t="s">
        <v>1</v>
      </c>
      <c r="B6" s="67"/>
      <c r="C6" s="15">
        <f>SUM(C5:C5)</f>
        <v>87897</v>
      </c>
      <c r="D6" s="15">
        <f>SUM(D5:D5)</f>
        <v>0</v>
      </c>
      <c r="E6" s="16">
        <f>SUM(E5:E5)</f>
        <v>87897</v>
      </c>
    </row>
    <row r="7" spans="1:10" ht="19.5" thickBot="1" x14ac:dyDescent="0.35">
      <c r="A7" s="54" t="s">
        <v>3</v>
      </c>
      <c r="B7" s="55"/>
      <c r="C7" s="55"/>
      <c r="D7" s="55"/>
      <c r="E7" s="56"/>
    </row>
    <row r="8" spans="1:10" x14ac:dyDescent="0.25">
      <c r="A8" s="7" t="s">
        <v>0</v>
      </c>
      <c r="B8" s="5" t="s">
        <v>2</v>
      </c>
      <c r="C8" s="5">
        <v>2023</v>
      </c>
      <c r="D8" s="18" t="s">
        <v>7</v>
      </c>
      <c r="E8" s="19" t="s">
        <v>8</v>
      </c>
    </row>
    <row r="9" spans="1:10" x14ac:dyDescent="0.25">
      <c r="A9" s="9">
        <v>1</v>
      </c>
      <c r="B9" s="69" t="s">
        <v>46</v>
      </c>
      <c r="C9" s="28">
        <f>D9+E9</f>
        <v>30000</v>
      </c>
      <c r="D9" s="3"/>
      <c r="E9" s="10">
        <v>30000</v>
      </c>
    </row>
    <row r="10" spans="1:10" x14ac:dyDescent="0.25">
      <c r="A10" s="9">
        <v>3</v>
      </c>
      <c r="B10" s="69" t="s">
        <v>47</v>
      </c>
      <c r="C10" s="28">
        <f t="shared" ref="C10:C14" si="0">D10+E10</f>
        <v>45800</v>
      </c>
      <c r="D10" s="3">
        <v>45800</v>
      </c>
      <c r="E10" s="10"/>
      <c r="H10" s="17"/>
    </row>
    <row r="11" spans="1:10" x14ac:dyDescent="0.25">
      <c r="A11" s="9">
        <v>7</v>
      </c>
      <c r="B11" s="69" t="s">
        <v>48</v>
      </c>
      <c r="C11" s="28">
        <f t="shared" si="0"/>
        <v>61100</v>
      </c>
      <c r="D11" s="3">
        <v>61100</v>
      </c>
      <c r="E11" s="10"/>
      <c r="G11" s="17"/>
      <c r="H11" s="17"/>
    </row>
    <row r="12" spans="1:10" x14ac:dyDescent="0.25">
      <c r="A12" s="9">
        <v>8</v>
      </c>
      <c r="B12" s="69" t="s">
        <v>49</v>
      </c>
      <c r="C12" s="28">
        <f t="shared" si="0"/>
        <v>194100</v>
      </c>
      <c r="D12" s="3">
        <v>121500</v>
      </c>
      <c r="E12" s="10">
        <v>72600</v>
      </c>
      <c r="H12" s="17"/>
    </row>
    <row r="13" spans="1:10" x14ac:dyDescent="0.25">
      <c r="A13" s="9">
        <v>9</v>
      </c>
      <c r="B13" s="69" t="s">
        <v>54</v>
      </c>
      <c r="C13" s="28">
        <f t="shared" si="0"/>
        <v>249000</v>
      </c>
      <c r="D13" s="3">
        <v>138744</v>
      </c>
      <c r="E13" s="10">
        <v>110256</v>
      </c>
      <c r="H13" s="17"/>
      <c r="J13" s="17"/>
    </row>
    <row r="14" spans="1:10" x14ac:dyDescent="0.25">
      <c r="A14" s="9">
        <v>10</v>
      </c>
      <c r="B14" s="4"/>
      <c r="C14" s="28">
        <f t="shared" si="0"/>
        <v>0</v>
      </c>
      <c r="D14" s="3"/>
      <c r="E14" s="10"/>
    </row>
    <row r="15" spans="1:10" ht="15.75" thickBot="1" x14ac:dyDescent="0.3">
      <c r="A15" s="65" t="s">
        <v>1</v>
      </c>
      <c r="B15" s="66"/>
      <c r="C15" s="11">
        <f>SUM(C9:C14)</f>
        <v>580000</v>
      </c>
      <c r="D15" s="11">
        <f>SUM(D9:D14)</f>
        <v>367144</v>
      </c>
      <c r="E15" s="12">
        <f>SUM(E9:E14)</f>
        <v>212856</v>
      </c>
      <c r="F15" s="2"/>
      <c r="H15" s="17"/>
    </row>
    <row r="16" spans="1:10" ht="15.75" thickBot="1" x14ac:dyDescent="0.3">
      <c r="A16" s="29"/>
      <c r="B16" s="30"/>
      <c r="C16" s="30"/>
      <c r="D16" s="31"/>
      <c r="E16" s="32"/>
      <c r="F16" s="2"/>
      <c r="H16" s="17"/>
      <c r="I16" s="17"/>
    </row>
    <row r="17" spans="1:10" x14ac:dyDescent="0.25">
      <c r="D17" s="2"/>
      <c r="F17" s="2"/>
      <c r="H17" s="17"/>
    </row>
    <row r="18" spans="1:10" ht="15.75" thickBot="1" x14ac:dyDescent="0.3">
      <c r="F18" s="2"/>
    </row>
    <row r="19" spans="1:10" ht="19.5" thickBot="1" x14ac:dyDescent="0.35">
      <c r="A19" s="54" t="s">
        <v>4</v>
      </c>
      <c r="B19" s="55"/>
      <c r="C19" s="55"/>
      <c r="D19" s="55"/>
      <c r="E19" s="56"/>
      <c r="F19" s="2"/>
      <c r="J19" s="17"/>
    </row>
    <row r="20" spans="1:10" x14ac:dyDescent="0.25">
      <c r="A20" s="7" t="s">
        <v>0</v>
      </c>
      <c r="B20" s="5" t="s">
        <v>2</v>
      </c>
      <c r="C20" s="5">
        <v>2023</v>
      </c>
      <c r="D20" s="5" t="s">
        <v>7</v>
      </c>
      <c r="E20" s="5" t="s">
        <v>8</v>
      </c>
      <c r="F20" s="2"/>
      <c r="I20" s="17"/>
    </row>
    <row r="21" spans="1:10" x14ac:dyDescent="0.25">
      <c r="A21" s="9">
        <v>1</v>
      </c>
      <c r="B21" t="s">
        <v>50</v>
      </c>
      <c r="C21" s="3">
        <f>D21+E21</f>
        <v>72829</v>
      </c>
      <c r="D21" s="3">
        <v>72829</v>
      </c>
      <c r="E21" s="10">
        <v>0</v>
      </c>
      <c r="F21" s="2"/>
    </row>
    <row r="22" spans="1:10" ht="15.75" thickBot="1" x14ac:dyDescent="0.3">
      <c r="A22" s="25" t="s">
        <v>1</v>
      </c>
      <c r="B22" s="26"/>
      <c r="C22" s="11">
        <f>SUM(C21:C21)</f>
        <v>72829</v>
      </c>
      <c r="D22" s="11">
        <f>SUM(D21:D21)</f>
        <v>72829</v>
      </c>
      <c r="E22" s="11">
        <f>SUM(E21:E21)</f>
        <v>0</v>
      </c>
      <c r="F22" s="2"/>
      <c r="I22" s="17"/>
    </row>
    <row r="23" spans="1:10" ht="15.75" thickBot="1" x14ac:dyDescent="0.3">
      <c r="F23" s="2"/>
      <c r="G23" s="17"/>
    </row>
    <row r="24" spans="1:10" ht="19.5" thickBot="1" x14ac:dyDescent="0.35">
      <c r="A24" s="54" t="s">
        <v>15</v>
      </c>
      <c r="B24" s="55"/>
      <c r="C24" s="55"/>
      <c r="D24" s="55"/>
      <c r="E24" s="56"/>
    </row>
    <row r="25" spans="1:10" x14ac:dyDescent="0.25">
      <c r="A25" s="7" t="s">
        <v>0</v>
      </c>
      <c r="B25" s="5" t="s">
        <v>2</v>
      </c>
      <c r="C25" s="5">
        <v>2023</v>
      </c>
      <c r="D25" s="5" t="s">
        <v>7</v>
      </c>
      <c r="E25" s="8" t="s">
        <v>8</v>
      </c>
    </row>
    <row r="26" spans="1:10" x14ac:dyDescent="0.25">
      <c r="A26" s="9"/>
      <c r="B26" t="s">
        <v>51</v>
      </c>
      <c r="C26" s="3">
        <f>D26+E26</f>
        <v>317326</v>
      </c>
      <c r="D26" s="3">
        <v>317326</v>
      </c>
      <c r="E26" s="10">
        <v>0</v>
      </c>
      <c r="G26" s="17"/>
    </row>
    <row r="27" spans="1:10" ht="15.75" thickBot="1" x14ac:dyDescent="0.3">
      <c r="A27" s="65" t="s">
        <v>1</v>
      </c>
      <c r="B27" s="66"/>
      <c r="C27" s="11">
        <f>SUM(C26)</f>
        <v>317326</v>
      </c>
      <c r="D27" s="11">
        <f t="shared" ref="D27:E27" si="1">SUM(D26)</f>
        <v>317326</v>
      </c>
      <c r="E27" s="13">
        <f t="shared" si="1"/>
        <v>0</v>
      </c>
    </row>
    <row r="28" spans="1:10" ht="15.75" thickBot="1" x14ac:dyDescent="0.3"/>
    <row r="29" spans="1:10" ht="19.5" thickBot="1" x14ac:dyDescent="0.35">
      <c r="A29" s="54" t="s">
        <v>21</v>
      </c>
      <c r="B29" s="55"/>
      <c r="C29" s="55"/>
      <c r="D29" s="55"/>
      <c r="E29" s="56"/>
    </row>
    <row r="30" spans="1:10" ht="15.75" customHeight="1" x14ac:dyDescent="0.25">
      <c r="A30" s="7" t="s">
        <v>0</v>
      </c>
      <c r="B30" s="5" t="s">
        <v>2</v>
      </c>
      <c r="C30" s="5">
        <v>2023</v>
      </c>
      <c r="D30" s="5" t="s">
        <v>7</v>
      </c>
      <c r="E30" s="8" t="s">
        <v>8</v>
      </c>
    </row>
    <row r="31" spans="1:10" ht="15.75" customHeight="1" x14ac:dyDescent="0.25">
      <c r="A31" s="9">
        <v>1</v>
      </c>
      <c r="B31" s="4"/>
      <c r="C31" s="33"/>
      <c r="D31" s="33"/>
      <c r="E31" s="10">
        <v>0</v>
      </c>
    </row>
    <row r="32" spans="1:10" ht="15.75" customHeight="1" x14ac:dyDescent="0.25">
      <c r="A32" s="9">
        <v>2</v>
      </c>
      <c r="B32" s="4"/>
      <c r="C32" s="33"/>
      <c r="D32" s="33"/>
      <c r="E32" s="10">
        <v>0</v>
      </c>
    </row>
    <row r="33" spans="1:8" ht="15.75" customHeight="1" x14ac:dyDescent="0.25">
      <c r="A33" s="9">
        <v>3</v>
      </c>
      <c r="B33" s="4"/>
      <c r="C33" s="33"/>
      <c r="D33" s="33"/>
      <c r="E33" s="10">
        <v>0</v>
      </c>
    </row>
    <row r="34" spans="1:8" ht="15.75" customHeight="1" x14ac:dyDescent="0.25">
      <c r="A34" s="9">
        <v>4</v>
      </c>
      <c r="B34" s="4"/>
      <c r="C34" s="33"/>
      <c r="D34" s="33"/>
      <c r="E34" s="10">
        <v>0</v>
      </c>
    </row>
    <row r="35" spans="1:8" x14ac:dyDescent="0.25">
      <c r="A35" s="9">
        <v>5</v>
      </c>
      <c r="B35" s="4"/>
      <c r="C35" s="33"/>
      <c r="D35" s="33"/>
      <c r="E35" s="10">
        <v>0</v>
      </c>
    </row>
    <row r="36" spans="1:8" x14ac:dyDescent="0.25">
      <c r="A36" s="9">
        <v>6</v>
      </c>
      <c r="B36" s="4"/>
      <c r="C36" s="33"/>
      <c r="D36" s="33"/>
      <c r="E36" s="10">
        <v>0</v>
      </c>
    </row>
    <row r="37" spans="1:8" ht="15.75" thickBot="1" x14ac:dyDescent="0.3">
      <c r="A37" s="65" t="s">
        <v>1</v>
      </c>
      <c r="B37" s="66"/>
      <c r="C37" s="11">
        <f>C31+C32+C33+C34+C35+C36</f>
        <v>0</v>
      </c>
      <c r="D37" s="11">
        <f>D31+D32+D33+D34+D35+D36</f>
        <v>0</v>
      </c>
      <c r="E37" s="13">
        <f t="shared" ref="E37" si="2">SUM(E36)</f>
        <v>0</v>
      </c>
    </row>
    <row r="38" spans="1:8" ht="15.75" thickBot="1" x14ac:dyDescent="0.3"/>
    <row r="39" spans="1:8" ht="19.5" thickBot="1" x14ac:dyDescent="0.35">
      <c r="A39" s="54" t="s">
        <v>17</v>
      </c>
      <c r="B39" s="55"/>
      <c r="C39" s="55"/>
      <c r="D39" s="55"/>
      <c r="E39" s="56"/>
    </row>
    <row r="40" spans="1:8" x14ac:dyDescent="0.25">
      <c r="A40" s="7" t="s">
        <v>0</v>
      </c>
      <c r="B40" s="5" t="s">
        <v>2</v>
      </c>
      <c r="C40" s="5">
        <v>2023</v>
      </c>
      <c r="D40" s="5" t="s">
        <v>7</v>
      </c>
      <c r="E40" s="8" t="s">
        <v>8</v>
      </c>
    </row>
    <row r="41" spans="1:8" x14ac:dyDescent="0.25">
      <c r="A41" s="9">
        <v>1</v>
      </c>
      <c r="B41" s="4"/>
      <c r="C41" s="33"/>
      <c r="D41" s="33"/>
      <c r="E41" s="10">
        <v>0</v>
      </c>
    </row>
    <row r="42" spans="1:8" x14ac:dyDescent="0.25">
      <c r="A42" s="9">
        <v>2</v>
      </c>
      <c r="B42" s="4"/>
      <c r="C42" s="36"/>
      <c r="D42" s="35"/>
      <c r="E42" s="10">
        <v>0</v>
      </c>
    </row>
    <row r="43" spans="1:8" ht="15.75" thickBot="1" x14ac:dyDescent="0.3">
      <c r="A43" s="65" t="s">
        <v>1</v>
      </c>
      <c r="B43" s="66"/>
      <c r="C43" s="11">
        <f>C41+C42</f>
        <v>0</v>
      </c>
      <c r="D43" s="11">
        <f>D41+D42</f>
        <v>0</v>
      </c>
      <c r="E43" s="13">
        <f t="shared" ref="E43" si="3">SUM(E42)</f>
        <v>0</v>
      </c>
    </row>
    <row r="44" spans="1:8" ht="15.75" thickBot="1" x14ac:dyDescent="0.3">
      <c r="H44" s="17"/>
    </row>
    <row r="45" spans="1:8" ht="15.75" thickBot="1" x14ac:dyDescent="0.3">
      <c r="A45" s="23" t="s">
        <v>5</v>
      </c>
      <c r="B45" s="24"/>
      <c r="C45" s="6">
        <f>C6+C15+C22+C27+C37+C43</f>
        <v>1058052</v>
      </c>
      <c r="D45" s="6">
        <f>D6+D15+D22+D27+D37+D43</f>
        <v>757299</v>
      </c>
      <c r="E45" s="6">
        <f>E6+E15+E22+E27+E37+E43</f>
        <v>300753</v>
      </c>
    </row>
    <row r="47" spans="1:8" x14ac:dyDescent="0.25">
      <c r="C47" t="s">
        <v>6</v>
      </c>
    </row>
    <row r="48" spans="1:8" x14ac:dyDescent="0.25">
      <c r="C48" t="s">
        <v>30</v>
      </c>
    </row>
    <row r="49" spans="5:6" x14ac:dyDescent="0.25">
      <c r="F49" s="17"/>
    </row>
    <row r="51" spans="5:6" x14ac:dyDescent="0.25">
      <c r="E51" s="17"/>
    </row>
  </sheetData>
  <mergeCells count="12">
    <mergeCell ref="A1:E1"/>
    <mergeCell ref="A15:B15"/>
    <mergeCell ref="A24:E24"/>
    <mergeCell ref="A27:B27"/>
    <mergeCell ref="A43:B43"/>
    <mergeCell ref="A7:E7"/>
    <mergeCell ref="A29:E29"/>
    <mergeCell ref="A37:B37"/>
    <mergeCell ref="A39:E39"/>
    <mergeCell ref="A19:E19"/>
    <mergeCell ref="A3:E3"/>
    <mergeCell ref="A6:B6"/>
  </mergeCells>
  <pageMargins left="0.87" right="0.28000000000000003" top="0.51" bottom="0.37" header="0.2" footer="0.19"/>
  <pageSetup scale="87" orientation="portrait" r:id="rId1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topLeftCell="A7" zoomScaleNormal="100" workbookViewId="0">
      <selection activeCell="B25" sqref="B25"/>
    </sheetView>
  </sheetViews>
  <sheetFormatPr defaultRowHeight="15" x14ac:dyDescent="0.25"/>
  <cols>
    <col min="1" max="1" width="5.85546875" customWidth="1"/>
    <col min="2" max="2" width="62.28515625" customWidth="1"/>
    <col min="3" max="3" width="12.7109375" customWidth="1"/>
    <col min="4" max="4" width="13.28515625" customWidth="1"/>
    <col min="5" max="5" width="13.7109375" customWidth="1"/>
    <col min="6" max="6" width="12" bestFit="1" customWidth="1"/>
    <col min="7" max="7" width="12" customWidth="1"/>
    <col min="8" max="8" width="12.140625" customWidth="1"/>
    <col min="9" max="9" width="10.42578125" bestFit="1" customWidth="1"/>
  </cols>
  <sheetData>
    <row r="1" spans="1:9" ht="18.75" x14ac:dyDescent="0.3">
      <c r="A1" s="59" t="s">
        <v>27</v>
      </c>
      <c r="B1" s="59"/>
      <c r="C1" s="59"/>
      <c r="D1" s="59"/>
      <c r="E1" s="59"/>
    </row>
    <row r="4" spans="1:9" ht="15.75" thickBot="1" x14ac:dyDescent="0.3"/>
    <row r="5" spans="1:9" ht="19.5" thickBot="1" x14ac:dyDescent="0.35">
      <c r="A5" s="54" t="s">
        <v>3</v>
      </c>
      <c r="B5" s="55"/>
      <c r="C5" s="55"/>
      <c r="D5" s="55"/>
      <c r="E5" s="56"/>
    </row>
    <row r="6" spans="1:9" x14ac:dyDescent="0.25">
      <c r="A6" s="7" t="s">
        <v>0</v>
      </c>
      <c r="B6" s="5" t="s">
        <v>2</v>
      </c>
      <c r="C6" s="5">
        <v>2024</v>
      </c>
      <c r="D6" s="18" t="s">
        <v>7</v>
      </c>
      <c r="E6" s="19" t="s">
        <v>8</v>
      </c>
    </row>
    <row r="7" spans="1:9" x14ac:dyDescent="0.25">
      <c r="A7" s="9">
        <v>1</v>
      </c>
      <c r="B7" s="69" t="s">
        <v>46</v>
      </c>
      <c r="C7" s="3">
        <f>D7+E7</f>
        <v>30000</v>
      </c>
      <c r="D7" s="3"/>
      <c r="E7" s="10">
        <v>30000</v>
      </c>
    </row>
    <row r="8" spans="1:9" x14ac:dyDescent="0.25">
      <c r="A8" s="9">
        <v>2</v>
      </c>
      <c r="B8" s="69" t="s">
        <v>45</v>
      </c>
      <c r="C8" s="3">
        <f>D8+E8</f>
        <v>889602</v>
      </c>
      <c r="D8" s="3">
        <v>606531</v>
      </c>
      <c r="E8" s="10">
        <v>283071</v>
      </c>
    </row>
    <row r="9" spans="1:9" x14ac:dyDescent="0.25">
      <c r="A9" s="9">
        <v>3</v>
      </c>
      <c r="B9" s="4"/>
      <c r="C9" s="3"/>
      <c r="D9" s="3"/>
      <c r="E9" s="10"/>
      <c r="H9" s="17"/>
    </row>
    <row r="10" spans="1:9" x14ac:dyDescent="0.25">
      <c r="A10" s="9">
        <v>5</v>
      </c>
      <c r="B10" s="4"/>
      <c r="C10" s="3"/>
      <c r="D10" s="3"/>
      <c r="E10" s="10"/>
    </row>
    <row r="11" spans="1:9" x14ac:dyDescent="0.25">
      <c r="A11" s="9">
        <v>6</v>
      </c>
      <c r="B11" s="4"/>
      <c r="C11" s="3"/>
      <c r="D11" s="3"/>
      <c r="E11" s="10"/>
      <c r="G11" s="17"/>
    </row>
    <row r="12" spans="1:9" x14ac:dyDescent="0.25">
      <c r="A12" s="9">
        <v>7</v>
      </c>
      <c r="B12" s="4"/>
      <c r="C12" s="3"/>
      <c r="D12" s="3"/>
      <c r="E12" s="10"/>
      <c r="H12" s="17"/>
    </row>
    <row r="13" spans="1:9" x14ac:dyDescent="0.25">
      <c r="A13" s="9">
        <v>8</v>
      </c>
      <c r="B13" s="4"/>
      <c r="C13" s="3"/>
      <c r="D13" s="3"/>
      <c r="E13" s="10"/>
      <c r="G13" s="17"/>
    </row>
    <row r="14" spans="1:9" x14ac:dyDescent="0.25">
      <c r="A14" s="9"/>
      <c r="B14" s="4"/>
      <c r="C14" s="3"/>
      <c r="D14" s="3"/>
      <c r="E14" s="10"/>
      <c r="H14" s="17"/>
    </row>
    <row r="15" spans="1:9" ht="15.75" thickBot="1" x14ac:dyDescent="0.3">
      <c r="A15" s="65" t="s">
        <v>1</v>
      </c>
      <c r="B15" s="66"/>
      <c r="C15" s="11">
        <f>SUM(C7:C14)</f>
        <v>919602</v>
      </c>
      <c r="D15" s="11">
        <f>SUM(D7:D14)</f>
        <v>606531</v>
      </c>
      <c r="E15" s="12">
        <f>SUM(E7:E14)</f>
        <v>313071</v>
      </c>
      <c r="G15" s="17"/>
    </row>
    <row r="16" spans="1:9" x14ac:dyDescent="0.25">
      <c r="D16" s="2"/>
      <c r="G16" s="17"/>
      <c r="I16" s="17"/>
    </row>
    <row r="17" spans="1:8" ht="15.75" thickBot="1" x14ac:dyDescent="0.3">
      <c r="F17" s="2"/>
      <c r="H17" s="17"/>
    </row>
    <row r="18" spans="1:8" ht="19.5" thickBot="1" x14ac:dyDescent="0.35">
      <c r="A18" s="54" t="s">
        <v>4</v>
      </c>
      <c r="B18" s="55"/>
      <c r="C18" s="55"/>
      <c r="D18" s="55"/>
      <c r="E18" s="56"/>
      <c r="F18" s="2"/>
    </row>
    <row r="19" spans="1:8" x14ac:dyDescent="0.25">
      <c r="A19" s="7" t="s">
        <v>0</v>
      </c>
      <c r="B19" s="5" t="s">
        <v>2</v>
      </c>
      <c r="C19" s="5">
        <v>2024</v>
      </c>
      <c r="D19" s="5" t="s">
        <v>7</v>
      </c>
      <c r="E19" s="5" t="s">
        <v>8</v>
      </c>
      <c r="F19" s="2"/>
    </row>
    <row r="20" spans="1:8" x14ac:dyDescent="0.25">
      <c r="A20" s="9">
        <v>1</v>
      </c>
      <c r="B20" t="s">
        <v>50</v>
      </c>
      <c r="C20" s="3">
        <f>D20+E20</f>
        <v>132900</v>
      </c>
      <c r="D20" s="3">
        <v>132900</v>
      </c>
      <c r="E20" s="10">
        <v>0</v>
      </c>
      <c r="F20" s="2"/>
      <c r="G20" s="17"/>
    </row>
    <row r="21" spans="1:8" ht="15.75" thickBot="1" x14ac:dyDescent="0.3">
      <c r="A21" s="25" t="s">
        <v>1</v>
      </c>
      <c r="B21" s="26"/>
      <c r="C21" s="11">
        <f>SUM(C20:C20)</f>
        <v>132900</v>
      </c>
      <c r="D21" s="11">
        <f>SUM(D20:D20)</f>
        <v>132900</v>
      </c>
      <c r="E21" s="11">
        <f>SUM(E20:E20)</f>
        <v>0</v>
      </c>
      <c r="F21" s="2"/>
    </row>
    <row r="22" spans="1:8" ht="15.75" thickBot="1" x14ac:dyDescent="0.3">
      <c r="F22" s="2"/>
    </row>
    <row r="23" spans="1:8" ht="19.5" thickBot="1" x14ac:dyDescent="0.35">
      <c r="A23" s="54" t="s">
        <v>15</v>
      </c>
      <c r="B23" s="55"/>
      <c r="C23" s="55"/>
      <c r="D23" s="55"/>
      <c r="E23" s="56"/>
      <c r="F23" s="2"/>
    </row>
    <row r="24" spans="1:8" x14ac:dyDescent="0.25">
      <c r="A24" s="7" t="s">
        <v>0</v>
      </c>
      <c r="B24" s="5" t="s">
        <v>2</v>
      </c>
      <c r="C24" s="5">
        <v>2024</v>
      </c>
      <c r="D24" s="5" t="s">
        <v>7</v>
      </c>
      <c r="E24" s="8" t="s">
        <v>8</v>
      </c>
      <c r="F24" s="2"/>
    </row>
    <row r="25" spans="1:8" x14ac:dyDescent="0.25">
      <c r="A25" s="9">
        <v>1</v>
      </c>
      <c r="B25" t="s">
        <v>51</v>
      </c>
      <c r="C25" s="3">
        <f>D25+E25</f>
        <v>139796</v>
      </c>
      <c r="D25" s="3">
        <v>139796</v>
      </c>
      <c r="E25" s="10"/>
      <c r="F25" s="2"/>
    </row>
    <row r="26" spans="1:8" ht="15.75" thickBot="1" x14ac:dyDescent="0.3">
      <c r="A26" s="65" t="s">
        <v>1</v>
      </c>
      <c r="B26" s="66"/>
      <c r="C26" s="11">
        <f>C25</f>
        <v>139796</v>
      </c>
      <c r="D26" s="11">
        <f t="shared" ref="D26:E26" si="0">SUM(D25)</f>
        <v>139796</v>
      </c>
      <c r="E26" s="13">
        <f t="shared" si="0"/>
        <v>0</v>
      </c>
    </row>
    <row r="27" spans="1:8" ht="15.75" thickBot="1" x14ac:dyDescent="0.3"/>
    <row r="28" spans="1:8" ht="19.5" thickBot="1" x14ac:dyDescent="0.35">
      <c r="A28" s="54" t="s">
        <v>21</v>
      </c>
      <c r="B28" s="55"/>
      <c r="C28" s="55"/>
      <c r="D28" s="55"/>
      <c r="E28" s="56"/>
    </row>
    <row r="29" spans="1:8" x14ac:dyDescent="0.25">
      <c r="A29" s="7" t="s">
        <v>0</v>
      </c>
      <c r="B29" s="5" t="s">
        <v>2</v>
      </c>
      <c r="C29" s="5">
        <v>2024</v>
      </c>
      <c r="D29" s="5" t="s">
        <v>7</v>
      </c>
      <c r="E29" s="8" t="s">
        <v>8</v>
      </c>
    </row>
    <row r="30" spans="1:8" x14ac:dyDescent="0.25">
      <c r="A30" s="9">
        <v>1</v>
      </c>
      <c r="B30" s="4" t="s">
        <v>23</v>
      </c>
      <c r="C30" s="3">
        <f>D30+E30</f>
        <v>76034</v>
      </c>
      <c r="D30" s="3">
        <v>76034</v>
      </c>
      <c r="E30" s="10"/>
    </row>
    <row r="31" spans="1:8" x14ac:dyDescent="0.25">
      <c r="A31" s="38"/>
      <c r="B31" s="4"/>
      <c r="C31" s="3"/>
      <c r="D31" s="39"/>
      <c r="E31" s="40"/>
    </row>
    <row r="32" spans="1:8" ht="15.75" thickBot="1" x14ac:dyDescent="0.3">
      <c r="A32" s="65" t="s">
        <v>1</v>
      </c>
      <c r="B32" s="66"/>
      <c r="C32" s="11">
        <f>C30+C31</f>
        <v>76034</v>
      </c>
      <c r="D32" s="11">
        <f>D30+D31</f>
        <v>76034</v>
      </c>
      <c r="E32" s="13">
        <f t="shared" ref="E32" si="1">SUM(E30)</f>
        <v>0</v>
      </c>
    </row>
    <row r="33" spans="1:5" ht="15.75" thickBot="1" x14ac:dyDescent="0.3"/>
    <row r="34" spans="1:5" ht="19.5" thickBot="1" x14ac:dyDescent="0.35">
      <c r="A34" s="54" t="s">
        <v>17</v>
      </c>
      <c r="B34" s="55"/>
      <c r="C34" s="55"/>
      <c r="D34" s="55"/>
      <c r="E34" s="56"/>
    </row>
    <row r="35" spans="1:5" x14ac:dyDescent="0.25">
      <c r="A35" s="7" t="s">
        <v>0</v>
      </c>
      <c r="B35" s="5" t="s">
        <v>2</v>
      </c>
      <c r="C35" s="5">
        <v>2024</v>
      </c>
      <c r="D35" s="5" t="s">
        <v>7</v>
      </c>
      <c r="E35" s="8" t="s">
        <v>8</v>
      </c>
    </row>
    <row r="36" spans="1:5" x14ac:dyDescent="0.25">
      <c r="A36" s="9">
        <v>1</v>
      </c>
      <c r="B36" s="4"/>
      <c r="C36" s="3">
        <f>D36+E36</f>
        <v>0</v>
      </c>
      <c r="D36" s="3"/>
      <c r="E36" s="10"/>
    </row>
    <row r="37" spans="1:5" ht="15.75" thickBot="1" x14ac:dyDescent="0.3">
      <c r="A37" s="65" t="s">
        <v>1</v>
      </c>
      <c r="B37" s="66"/>
      <c r="C37" s="11">
        <f>SUM(C36)</f>
        <v>0</v>
      </c>
      <c r="D37" s="11">
        <f t="shared" ref="D37:E37" si="2">SUM(D36)</f>
        <v>0</v>
      </c>
      <c r="E37" s="13">
        <f t="shared" si="2"/>
        <v>0</v>
      </c>
    </row>
    <row r="38" spans="1:5" ht="15.75" thickBot="1" x14ac:dyDescent="0.3"/>
    <row r="39" spans="1:5" ht="15.75" thickBot="1" x14ac:dyDescent="0.3">
      <c r="A39" s="23" t="s">
        <v>5</v>
      </c>
      <c r="B39" s="24"/>
      <c r="C39" s="6">
        <f>C15+C21+C26+C32+C37</f>
        <v>1268332</v>
      </c>
      <c r="D39" s="6">
        <f>D15+D21+D26+D32+D37</f>
        <v>955261</v>
      </c>
      <c r="E39" s="6">
        <f>E15+E21+E26+E32+E37</f>
        <v>313071</v>
      </c>
    </row>
    <row r="41" spans="1:5" x14ac:dyDescent="0.25">
      <c r="C41" t="s">
        <v>6</v>
      </c>
    </row>
    <row r="42" spans="1:5" x14ac:dyDescent="0.25">
      <c r="C42" t="s">
        <v>30</v>
      </c>
    </row>
    <row r="43" spans="1:5" x14ac:dyDescent="0.25">
      <c r="E43" s="17"/>
    </row>
  </sheetData>
  <mergeCells count="10">
    <mergeCell ref="A5:E5"/>
    <mergeCell ref="A1:E1"/>
    <mergeCell ref="A15:B15"/>
    <mergeCell ref="A28:E28"/>
    <mergeCell ref="A32:B32"/>
    <mergeCell ref="A34:E34"/>
    <mergeCell ref="A37:B37"/>
    <mergeCell ref="A18:E18"/>
    <mergeCell ref="A23:E23"/>
    <mergeCell ref="A26:B26"/>
  </mergeCells>
  <pageMargins left="0.87" right="0.28000000000000003" top="0.51" bottom="0.37" header="0.2" footer="0.19"/>
  <pageSetup scale="86" orientation="portrait" r:id="rId1"/>
  <ignoredErrors>
    <ignoredError sqref="C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3"/>
  <sheetViews>
    <sheetView workbookViewId="0">
      <selection activeCell="B24" sqref="B24"/>
    </sheetView>
  </sheetViews>
  <sheetFormatPr defaultRowHeight="15" x14ac:dyDescent="0.25"/>
  <cols>
    <col min="1" max="1" width="5.85546875" customWidth="1"/>
    <col min="2" max="2" width="64.5703125" customWidth="1"/>
    <col min="3" max="3" width="12.7109375" customWidth="1"/>
    <col min="4" max="4" width="13.7109375" customWidth="1"/>
    <col min="5" max="5" width="13.28515625" customWidth="1"/>
    <col min="6" max="6" width="12" bestFit="1" customWidth="1"/>
    <col min="7" max="7" width="10.42578125" bestFit="1" customWidth="1"/>
    <col min="8" max="8" width="13.5703125" customWidth="1"/>
    <col min="9" max="9" width="10.42578125" customWidth="1"/>
  </cols>
  <sheetData>
    <row r="1" spans="1:8" ht="18.75" x14ac:dyDescent="0.3">
      <c r="A1" s="59" t="s">
        <v>32</v>
      </c>
      <c r="B1" s="59"/>
      <c r="C1" s="59"/>
      <c r="D1" s="59"/>
      <c r="E1" s="59"/>
    </row>
    <row r="4" spans="1:8" ht="15.75" thickBot="1" x14ac:dyDescent="0.3"/>
    <row r="5" spans="1:8" ht="19.5" thickBot="1" x14ac:dyDescent="0.35">
      <c r="A5" s="54" t="s">
        <v>3</v>
      </c>
      <c r="B5" s="55"/>
      <c r="C5" s="55"/>
      <c r="D5" s="55"/>
      <c r="E5" s="56"/>
    </row>
    <row r="6" spans="1:8" x14ac:dyDescent="0.25">
      <c r="A6" s="7" t="s">
        <v>0</v>
      </c>
      <c r="B6" s="5" t="s">
        <v>2</v>
      </c>
      <c r="C6" s="5">
        <v>2025</v>
      </c>
      <c r="D6" s="18" t="s">
        <v>7</v>
      </c>
      <c r="E6" s="19" t="s">
        <v>8</v>
      </c>
    </row>
    <row r="7" spans="1:8" x14ac:dyDescent="0.25">
      <c r="A7" s="9">
        <v>1</v>
      </c>
      <c r="B7" s="69" t="s">
        <v>46</v>
      </c>
      <c r="C7" s="3">
        <f>D7+E7</f>
        <v>30000</v>
      </c>
      <c r="D7" s="3"/>
      <c r="E7" s="10">
        <v>30000</v>
      </c>
    </row>
    <row r="8" spans="1:8" x14ac:dyDescent="0.25">
      <c r="A8" s="9">
        <v>2</v>
      </c>
      <c r="B8" s="69" t="s">
        <v>45</v>
      </c>
      <c r="C8" s="3">
        <f t="shared" ref="C8" si="0">D8+E8</f>
        <v>987683</v>
      </c>
      <c r="D8" s="3">
        <v>693427</v>
      </c>
      <c r="E8" s="10">
        <v>294256</v>
      </c>
    </row>
    <row r="9" spans="1:8" x14ac:dyDescent="0.25">
      <c r="A9" s="9">
        <v>3</v>
      </c>
      <c r="B9" s="4"/>
      <c r="C9" s="3"/>
      <c r="D9" s="3"/>
      <c r="E9" s="10"/>
      <c r="G9" s="37"/>
      <c r="H9" s="17"/>
    </row>
    <row r="10" spans="1:8" x14ac:dyDescent="0.25">
      <c r="A10" s="9">
        <v>5</v>
      </c>
      <c r="B10" s="4"/>
      <c r="C10" s="3"/>
      <c r="D10" s="3"/>
      <c r="E10" s="10"/>
      <c r="G10" s="17"/>
    </row>
    <row r="11" spans="1:8" x14ac:dyDescent="0.25">
      <c r="A11" s="9">
        <v>6</v>
      </c>
      <c r="B11" s="4"/>
      <c r="C11" s="3"/>
      <c r="D11" s="3"/>
      <c r="E11" s="10"/>
      <c r="G11" s="17"/>
    </row>
    <row r="12" spans="1:8" x14ac:dyDescent="0.25">
      <c r="A12" s="9">
        <v>7</v>
      </c>
      <c r="B12" s="4"/>
      <c r="C12" s="3"/>
      <c r="D12" s="3"/>
      <c r="E12" s="10"/>
    </row>
    <row r="13" spans="1:8" x14ac:dyDescent="0.25">
      <c r="A13" s="9">
        <v>8</v>
      </c>
      <c r="B13" s="4"/>
      <c r="C13" s="3"/>
      <c r="D13" s="3"/>
      <c r="E13" s="10"/>
      <c r="H13" s="17"/>
    </row>
    <row r="14" spans="1:8" x14ac:dyDescent="0.25">
      <c r="A14" s="9"/>
      <c r="B14" s="4"/>
      <c r="C14" s="3"/>
      <c r="D14" s="3"/>
      <c r="E14" s="10"/>
      <c r="H14" s="17"/>
    </row>
    <row r="15" spans="1:8" ht="15.75" thickBot="1" x14ac:dyDescent="0.3">
      <c r="A15" s="65" t="s">
        <v>1</v>
      </c>
      <c r="B15" s="66"/>
      <c r="C15" s="11">
        <f>SUM(C7:C14)</f>
        <v>1017683</v>
      </c>
      <c r="D15" s="11">
        <f>SUM(D7:D14)</f>
        <v>693427</v>
      </c>
      <c r="E15" s="12">
        <f>SUM(E7:E14)</f>
        <v>324256</v>
      </c>
    </row>
    <row r="16" spans="1:8" ht="15.75" thickBot="1" x14ac:dyDescent="0.3">
      <c r="D16" s="2"/>
      <c r="G16" s="17"/>
    </row>
    <row r="17" spans="1:9" ht="19.5" thickBot="1" x14ac:dyDescent="0.35">
      <c r="A17" s="54" t="s">
        <v>4</v>
      </c>
      <c r="B17" s="55"/>
      <c r="C17" s="55"/>
      <c r="D17" s="55"/>
      <c r="E17" s="56"/>
      <c r="F17" s="2"/>
      <c r="H17" s="17"/>
    </row>
    <row r="18" spans="1:9" x14ac:dyDescent="0.25">
      <c r="A18" s="7" t="s">
        <v>0</v>
      </c>
      <c r="B18" s="5" t="s">
        <v>2</v>
      </c>
      <c r="C18" s="5">
        <v>2025</v>
      </c>
      <c r="D18" s="5" t="s">
        <v>7</v>
      </c>
      <c r="E18" s="5" t="s">
        <v>8</v>
      </c>
      <c r="F18" s="2"/>
      <c r="I18" s="17"/>
    </row>
    <row r="19" spans="1:9" x14ac:dyDescent="0.25">
      <c r="A19" s="9">
        <v>1</v>
      </c>
      <c r="B19" t="s">
        <v>50</v>
      </c>
      <c r="C19" s="3">
        <f>D19+E19</f>
        <v>148725</v>
      </c>
      <c r="D19" s="3">
        <v>148725</v>
      </c>
      <c r="E19" s="10">
        <v>0</v>
      </c>
      <c r="F19" s="2"/>
      <c r="H19" s="17"/>
    </row>
    <row r="20" spans="1:9" ht="15.75" thickBot="1" x14ac:dyDescent="0.3">
      <c r="A20" s="25" t="s">
        <v>1</v>
      </c>
      <c r="B20" s="26"/>
      <c r="C20" s="11">
        <f>SUM(C19:C19)</f>
        <v>148725</v>
      </c>
      <c r="D20" s="11">
        <f>SUM(D19:D19)</f>
        <v>148725</v>
      </c>
      <c r="E20" s="11">
        <f>SUM(E19:E19)</f>
        <v>0</v>
      </c>
      <c r="F20" s="2"/>
      <c r="H20" s="17"/>
    </row>
    <row r="21" spans="1:9" ht="15.75" thickBot="1" x14ac:dyDescent="0.3">
      <c r="F21" s="2"/>
      <c r="G21" s="17"/>
    </row>
    <row r="22" spans="1:9" ht="19.5" thickBot="1" x14ac:dyDescent="0.35">
      <c r="A22" s="54" t="s">
        <v>15</v>
      </c>
      <c r="B22" s="55"/>
      <c r="C22" s="55"/>
      <c r="D22" s="55"/>
      <c r="E22" s="56"/>
    </row>
    <row r="23" spans="1:9" x14ac:dyDescent="0.25">
      <c r="A23" s="7" t="s">
        <v>0</v>
      </c>
      <c r="B23" s="5" t="s">
        <v>2</v>
      </c>
      <c r="C23" s="5">
        <v>2025</v>
      </c>
      <c r="D23" s="5" t="s">
        <v>7</v>
      </c>
      <c r="E23" s="8" t="s">
        <v>8</v>
      </c>
    </row>
    <row r="24" spans="1:9" x14ac:dyDescent="0.25">
      <c r="A24" s="9"/>
      <c r="B24" t="s">
        <v>51</v>
      </c>
      <c r="C24" s="3">
        <f>D24+E24</f>
        <v>127796</v>
      </c>
      <c r="D24" s="3">
        <v>127796</v>
      </c>
      <c r="E24" s="10"/>
    </row>
    <row r="25" spans="1:9" ht="15.75" thickBot="1" x14ac:dyDescent="0.3">
      <c r="A25" s="65" t="s">
        <v>1</v>
      </c>
      <c r="B25" s="66"/>
      <c r="C25" s="11">
        <f>SUM(C24)</f>
        <v>127796</v>
      </c>
      <c r="D25" s="11">
        <f t="shared" ref="D25:E25" si="1">SUM(D24)</f>
        <v>127796</v>
      </c>
      <c r="E25" s="13">
        <f t="shared" si="1"/>
        <v>0</v>
      </c>
    </row>
    <row r="26" spans="1:9" ht="15.75" thickBot="1" x14ac:dyDescent="0.3"/>
    <row r="27" spans="1:9" ht="19.5" thickBot="1" x14ac:dyDescent="0.35">
      <c r="A27" s="54" t="s">
        <v>21</v>
      </c>
      <c r="B27" s="55"/>
      <c r="C27" s="55"/>
      <c r="D27" s="55"/>
      <c r="E27" s="56"/>
    </row>
    <row r="28" spans="1:9" x14ac:dyDescent="0.25">
      <c r="A28" s="7" t="s">
        <v>0</v>
      </c>
      <c r="B28" s="5" t="s">
        <v>2</v>
      </c>
      <c r="C28" s="5">
        <v>2025</v>
      </c>
      <c r="D28" s="5" t="s">
        <v>7</v>
      </c>
      <c r="E28" s="8" t="s">
        <v>8</v>
      </c>
    </row>
    <row r="29" spans="1:9" x14ac:dyDescent="0.25">
      <c r="A29" s="9">
        <v>1</v>
      </c>
      <c r="B29" s="4" t="s">
        <v>24</v>
      </c>
      <c r="C29" s="3">
        <f>D29+E29</f>
        <v>82864</v>
      </c>
      <c r="D29" s="34">
        <v>82864</v>
      </c>
      <c r="E29" s="10"/>
    </row>
    <row r="30" spans="1:9" x14ac:dyDescent="0.25">
      <c r="A30" s="38">
        <v>2</v>
      </c>
      <c r="B30" s="4"/>
      <c r="C30" s="39">
        <f>D30+E30</f>
        <v>0</v>
      </c>
      <c r="D30" s="34"/>
      <c r="E30" s="40"/>
    </row>
    <row r="31" spans="1:9" x14ac:dyDescent="0.25">
      <c r="A31" s="38">
        <v>3</v>
      </c>
      <c r="B31" s="4"/>
      <c r="C31" s="39">
        <f>D31</f>
        <v>0</v>
      </c>
      <c r="D31" s="34"/>
      <c r="E31" s="40"/>
    </row>
    <row r="32" spans="1:9" ht="15.75" thickBot="1" x14ac:dyDescent="0.3">
      <c r="A32" s="65" t="s">
        <v>1</v>
      </c>
      <c r="B32" s="66"/>
      <c r="C32" s="11">
        <f>C29+C30+C31</f>
        <v>82864</v>
      </c>
      <c r="D32" s="11">
        <f>D29+D30+D31</f>
        <v>82864</v>
      </c>
      <c r="E32" s="11">
        <f>E29+E30+E31</f>
        <v>0</v>
      </c>
    </row>
    <row r="33" spans="1:6" ht="15.75" thickBot="1" x14ac:dyDescent="0.3"/>
    <row r="34" spans="1:6" ht="19.5" thickBot="1" x14ac:dyDescent="0.35">
      <c r="A34" s="54" t="s">
        <v>17</v>
      </c>
      <c r="B34" s="55"/>
      <c r="C34" s="55"/>
      <c r="D34" s="55"/>
      <c r="E34" s="56"/>
    </row>
    <row r="35" spans="1:6" x14ac:dyDescent="0.25">
      <c r="A35" s="7" t="s">
        <v>0</v>
      </c>
      <c r="B35" s="5" t="s">
        <v>2</v>
      </c>
      <c r="C35" s="5">
        <v>2025</v>
      </c>
      <c r="D35" s="5" t="s">
        <v>7</v>
      </c>
      <c r="E35" s="8" t="s">
        <v>8</v>
      </c>
    </row>
    <row r="36" spans="1:6" x14ac:dyDescent="0.25">
      <c r="A36" s="9">
        <v>1</v>
      </c>
      <c r="B36" s="4"/>
      <c r="C36" s="3">
        <f>D36+E36</f>
        <v>0</v>
      </c>
      <c r="D36" s="10"/>
      <c r="E36" s="10"/>
    </row>
    <row r="37" spans="1:6" ht="15.75" thickBot="1" x14ac:dyDescent="0.3">
      <c r="A37" s="65" t="s">
        <v>1</v>
      </c>
      <c r="B37" s="66"/>
      <c r="C37" s="11">
        <f>SUM(C36)</f>
        <v>0</v>
      </c>
      <c r="D37" s="11">
        <f t="shared" ref="D37:E37" si="2">SUM(D36)</f>
        <v>0</v>
      </c>
      <c r="E37" s="13">
        <f t="shared" si="2"/>
        <v>0</v>
      </c>
    </row>
    <row r="38" spans="1:6" ht="15.75" thickBot="1" x14ac:dyDescent="0.3"/>
    <row r="39" spans="1:6" ht="15.75" thickBot="1" x14ac:dyDescent="0.3">
      <c r="A39" s="23" t="s">
        <v>5</v>
      </c>
      <c r="B39" s="24"/>
      <c r="C39" s="6">
        <f>C15+C20+C25+C32+C37</f>
        <v>1377068</v>
      </c>
      <c r="D39" s="6">
        <f>D15+D20+D25+D32+D37</f>
        <v>1052812</v>
      </c>
      <c r="E39" s="6">
        <f>E15+E20+E25+E32+E37</f>
        <v>324256</v>
      </c>
    </row>
    <row r="41" spans="1:6" x14ac:dyDescent="0.25">
      <c r="C41" t="s">
        <v>6</v>
      </c>
    </row>
    <row r="42" spans="1:6" x14ac:dyDescent="0.25">
      <c r="C42" t="s">
        <v>30</v>
      </c>
    </row>
    <row r="43" spans="1:6" x14ac:dyDescent="0.25">
      <c r="F43" s="20"/>
    </row>
  </sheetData>
  <mergeCells count="10">
    <mergeCell ref="A17:E17"/>
    <mergeCell ref="A22:E22"/>
    <mergeCell ref="A5:E5"/>
    <mergeCell ref="A1:E1"/>
    <mergeCell ref="A15:B15"/>
    <mergeCell ref="A25:B25"/>
    <mergeCell ref="A27:E27"/>
    <mergeCell ref="A32:B32"/>
    <mergeCell ref="A34:E34"/>
    <mergeCell ref="A37:B37"/>
  </mergeCells>
  <pageMargins left="0.87" right="0.28000000000000003" top="0.51" bottom="0.37" header="0.2" footer="0.19"/>
  <pageSetup scale="85" orientation="portrait" r:id="rId1"/>
  <ignoredErrors>
    <ignoredError sqref="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Srbisht</vt:lpstr>
      <vt:lpstr>Shqip</vt:lpstr>
      <vt:lpstr>Sipas burimit 2023</vt:lpstr>
      <vt:lpstr>Sipas burimit 2024</vt:lpstr>
      <vt:lpstr>Sipas burimit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2022-09-25T08:17:01Z</dcterms:modified>
</cp:coreProperties>
</file>